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طلحة\"/>
    </mc:Choice>
  </mc:AlternateContent>
  <xr:revisionPtr revIDLastSave="0" documentId="13_ncr:1_{276CCC49-5838-463B-A6A9-58DE0CDD66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<sst xmlns="http://schemas.openxmlformats.org/spreadsheetml/2006/main" count="554" uniqueCount="447">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</sst>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1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77" xfId="0" applyNumberFormat="1" applyBorder="1" applyProtection="1"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702D68CC-26DB-4B27-A90E-EDAA74A478AC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بطلحة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(797072.33)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21 / 4 / 1421 هـ      ترخيص رقم 91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/ 4 / 1421 هـ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طلحة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0537505174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Tn.talha91@gmail.com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3" sqref="K13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797072.33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10" workbookViewId="0">
      <selection activeCell="D12" sqref="D12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0" sqref="F240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3827.5</v>
      </c>
      <c r="E5" s="223">
        <f>E6</f>
        <v>1127.5</v>
      </c>
      <c r="F5" s="224">
        <f>F210</f>
        <v>2700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1127.5</v>
      </c>
      <c r="E6" s="226">
        <f>E7+E38+E134+E190</f>
        <v>1127.5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1127.5</v>
      </c>
      <c r="E134" s="226">
        <f>SUM(E135,E137,E144,E150,E155,E157,E159,E161,E163,E165,E167,E169,E171,E183)</f>
        <v>1127.5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1127.5</v>
      </c>
      <c r="E155" s="226">
        <f>E156</f>
        <v>1127.5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1127.5</v>
      </c>
      <c r="E156" s="226">
        <v>1127.5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2700</v>
      </c>
      <c r="E210" s="228"/>
      <c r="F210" s="227">
        <f>SUM(F211,F249)</f>
        <v>2700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2700</v>
      </c>
      <c r="E211" s="232"/>
      <c r="F211" s="227">
        <f>SUM(F212,F214,F223,F232,F238)</f>
        <v>2700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2700</v>
      </c>
      <c r="E238" s="232"/>
      <c r="F238" s="227">
        <f>SUM(F239:F248)</f>
        <v>2700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2700</v>
      </c>
      <c r="E240" s="232"/>
      <c r="F240" s="227">
        <v>2700</v>
      </c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3827.5</v>
      </c>
      <c r="E293" s="243">
        <f>E5</f>
        <v>1127.5</v>
      </c>
      <c r="F293" s="243">
        <f>F210</f>
        <v>2700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7" workbookViewId="0">
      <selection activeCell="D20" sqref="D20"/>
    </sheetView>
  </sheetViews>
  <sheetFormatPr defaultRowHeight="13.8"/>
  <cols>
    <col min="3" max="3" width="44.3984375" customWidth="1"/>
    <col min="4" max="5" width="9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384926.83</v>
      </c>
      <c r="E7" s="295">
        <v>387626.83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384926.83</v>
      </c>
      <c r="E15" s="161">
        <f>SUM(E7:E14)</f>
        <v>387626.83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7">
        <v>90100</v>
      </c>
      <c r="E17" s="298">
        <v>90100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97">
        <v>361620</v>
      </c>
      <c r="E20" s="298">
        <v>359400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451720</v>
      </c>
      <c r="E22" s="161">
        <f>SUM(E17:E21)</f>
        <v>449500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836646.83000000007</v>
      </c>
      <c r="E33" s="166">
        <f>E15+E22+E31</f>
        <v>837126.83000000007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M17" sqref="L17:M17"/>
    </sheetView>
  </sheetViews>
  <sheetFormatPr defaultRowHeight="13.8"/>
  <cols>
    <col min="3" max="3" width="8.09765625" bestFit="1" customWidth="1"/>
    <col min="4" max="4" width="33.3984375" customWidth="1"/>
    <col min="5" max="5" width="10.296875" bestFit="1" customWidth="1"/>
    <col min="6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299">
        <v>2220</v>
      </c>
      <c r="F9" s="159"/>
      <c r="G9" s="160"/>
    </row>
    <row r="10" spans="3:7" ht="15.6">
      <c r="C10" s="104">
        <v>214</v>
      </c>
      <c r="D10" s="33" t="s">
        <v>69</v>
      </c>
      <c r="E10" s="299">
        <v>4725</v>
      </c>
      <c r="F10" s="300">
        <v>4725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6945</v>
      </c>
      <c r="F13" s="161">
        <f>SUM(F7:F12)</f>
        <v>4725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32629.5</v>
      </c>
      <c r="F19" s="298">
        <v>31502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32629.5</v>
      </c>
      <c r="F22" s="161">
        <f>SUM(F15:F21)</f>
        <v>31502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170116</v>
      </c>
      <c r="F25" s="204">
        <v>172816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626956.32999999996</v>
      </c>
      <c r="F26" s="204">
        <v>628083.82999999996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797072.33</v>
      </c>
      <c r="F28" s="164">
        <f>SUM(F25:F27)</f>
        <v>800899.83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836646.83</v>
      </c>
      <c r="F30" s="166">
        <f>F13+F22+F28</f>
        <v>837126.83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J50" sqref="J50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2700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-2700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2700</v>
      </c>
      <c r="E34" s="117"/>
      <c r="F34" s="124">
        <v>31105002</v>
      </c>
      <c r="G34" s="125" t="s">
        <v>146</v>
      </c>
      <c r="H34" s="175"/>
      <c r="J34" s="140">
        <f t="shared" si="0"/>
        <v>-2700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2700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-2700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172816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170116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2022-05-10T14:54:41Z</dcterms:modified>
</cp:coreProperties>
</file>